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csi\Documents\Courses\biomH23\"/>
    </mc:Choice>
  </mc:AlternateContent>
  <xr:revisionPtr revIDLastSave="0" documentId="13_ncr:1_{98712962-F21D-469F-AAB4-8D9304CC97E2}" xr6:coauthVersionLast="47" xr6:coauthVersionMax="47" xr10:uidLastSave="{00000000-0000-0000-0000-000000000000}"/>
  <bookViews>
    <workbookView xWindow="4860" yWindow="360" windowWidth="20640" windowHeight="15135" xr2:uid="{08888635-8D50-4412-96B7-406E82FF57CD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3" l="1"/>
  <c r="B16" i="3"/>
  <c r="B13" i="3"/>
  <c r="B12" i="3"/>
  <c r="C10" i="3"/>
  <c r="D10" i="3"/>
  <c r="E10" i="3"/>
  <c r="F10" i="3"/>
  <c r="G10" i="3"/>
  <c r="H10" i="3"/>
  <c r="I10" i="3"/>
  <c r="B10" i="3"/>
  <c r="B11" i="2"/>
  <c r="B10" i="2"/>
  <c r="B8" i="2"/>
  <c r="B5" i="2"/>
  <c r="B12" i="1"/>
  <c r="B11" i="1"/>
  <c r="B6" i="1"/>
</calcChain>
</file>

<file path=xl/sharedStrings.xml><?xml version="1.0" encoding="utf-8"?>
<sst xmlns="http://schemas.openxmlformats.org/spreadsheetml/2006/main" count="39" uniqueCount="31">
  <si>
    <t xml:space="preserve">Biological oxygen demand (BOD) is an index of pollution that is monitored in treated effluent of paper mills. </t>
  </si>
  <si>
    <t>Regulations requiore that BOD should not be above 3000 mg/l.</t>
  </si>
  <si>
    <t>In 73 determinations of BOD in the wastewaters from this plant, inspector Rejean has a mean of 3346 mg/l with st.dev. 750mg/l.</t>
  </si>
  <si>
    <t>Years ago the average size of farms in a corner of Manitoba was 160 acres.</t>
  </si>
  <si>
    <t>A recent survey of 19 farms found average size of 181 acres with a st. dev. of 36 acres.</t>
  </si>
  <si>
    <t>Has the the average size of farms increased? Implement a statistical test.</t>
  </si>
  <si>
    <t>Should the plant be fined? Implement a statistical test.</t>
  </si>
  <si>
    <t>To compare the crop yiedls of two strains of wheat, A and B, an experiment was conducted at 8 farms.</t>
  </si>
  <si>
    <t>At each farm, strain A was grown on one plot and strain B on another; all plots were of equal sizes.</t>
  </si>
  <si>
    <t>Implement a statistical test.</t>
  </si>
  <si>
    <t>Farm</t>
  </si>
  <si>
    <t>Strain A</t>
  </si>
  <si>
    <t>Strain B</t>
  </si>
  <si>
    <t>The data of the yield in kg per plot is presented in the table below.</t>
  </si>
  <si>
    <t xml:space="preserve">mu_0 </t>
  </si>
  <si>
    <t xml:space="preserve">x </t>
  </si>
  <si>
    <t>s</t>
  </si>
  <si>
    <t>n</t>
  </si>
  <si>
    <t xml:space="preserve">z </t>
  </si>
  <si>
    <t>p-value</t>
  </si>
  <si>
    <t>Rejean should fine the paper mill.</t>
  </si>
  <si>
    <t>mu_0</t>
  </si>
  <si>
    <t>x</t>
  </si>
  <si>
    <t>t</t>
  </si>
  <si>
    <t>Reject H_0.</t>
  </si>
  <si>
    <t>The average farm size is larger.</t>
  </si>
  <si>
    <t>Reject H_0 with a vengeance.</t>
  </si>
  <si>
    <t>d</t>
  </si>
  <si>
    <t>d_s</t>
  </si>
  <si>
    <t>Strain nA wheat produces higher yield.</t>
  </si>
  <si>
    <t>Is there evidence that strain A has a higher mean yield than strain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</si>
</sst>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DF775-E58E-4F0E-9A2C-8B1C65F01DE7}">
  <dimension ref="A1:D12"/>
  <sheetViews>
    <sheetView tabSelected="1" workbookViewId="0">
      <selection activeCell="D12" sqref="D12"/>
    </sheetView>
  </sheetViews>
  <sheetFormatPr defaultRowHeight="15" x14ac:dyDescent="0.25"/>
  <cols>
    <col min="2" max="2" width="12" bestFit="1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</row>
    <row r="4" spans="1:4" x14ac:dyDescent="0.25">
      <c r="A4" t="s">
        <v>6</v>
      </c>
    </row>
    <row r="6" spans="1:4" x14ac:dyDescent="0.25">
      <c r="A6" t="s">
        <v>14</v>
      </c>
      <c r="B6">
        <f>3000</f>
        <v>3000</v>
      </c>
    </row>
    <row r="7" spans="1:4" x14ac:dyDescent="0.25">
      <c r="A7" t="s">
        <v>15</v>
      </c>
      <c r="B7">
        <v>3346</v>
      </c>
    </row>
    <row r="8" spans="1:4" x14ac:dyDescent="0.25">
      <c r="A8" t="s">
        <v>16</v>
      </c>
      <c r="B8">
        <v>750</v>
      </c>
    </row>
    <row r="9" spans="1:4" x14ac:dyDescent="0.25">
      <c r="A9" t="s">
        <v>17</v>
      </c>
      <c r="B9">
        <v>73</v>
      </c>
    </row>
    <row r="11" spans="1:4" x14ac:dyDescent="0.25">
      <c r="A11" t="s">
        <v>18</v>
      </c>
      <c r="B11">
        <f>(B7-B6)/(B8/SQRT(B9))</f>
        <v>3.9416337278398208</v>
      </c>
      <c r="D11" t="s">
        <v>26</v>
      </c>
    </row>
    <row r="12" spans="1:4" x14ac:dyDescent="0.25">
      <c r="A12" t="s">
        <v>19</v>
      </c>
      <c r="B12">
        <f>1-_xlfn.NORM.S.DIST(B11,1)</f>
        <v>4.0464246912175206E-5</v>
      </c>
      <c r="D12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F3879-6253-44FF-8C32-0976B0A8C5B7}">
  <dimension ref="A1:D11"/>
  <sheetViews>
    <sheetView workbookViewId="0">
      <selection activeCell="D12" sqref="D12"/>
    </sheetView>
  </sheetViews>
  <sheetFormatPr defaultRowHeight="15" x14ac:dyDescent="0.25"/>
  <sheetData>
    <row r="1" spans="1:4" x14ac:dyDescent="0.25">
      <c r="A1" t="s">
        <v>3</v>
      </c>
    </row>
    <row r="2" spans="1:4" x14ac:dyDescent="0.25">
      <c r="A2" t="s">
        <v>4</v>
      </c>
    </row>
    <row r="3" spans="1:4" x14ac:dyDescent="0.25">
      <c r="A3" t="s">
        <v>5</v>
      </c>
    </row>
    <row r="5" spans="1:4" x14ac:dyDescent="0.25">
      <c r="A5" t="s">
        <v>21</v>
      </c>
      <c r="B5">
        <f>160</f>
        <v>160</v>
      </c>
    </row>
    <row r="6" spans="1:4" x14ac:dyDescent="0.25">
      <c r="A6" t="s">
        <v>22</v>
      </c>
      <c r="B6">
        <v>181</v>
      </c>
    </row>
    <row r="7" spans="1:4" x14ac:dyDescent="0.25">
      <c r="A7" t="s">
        <v>16</v>
      </c>
      <c r="B7">
        <v>36</v>
      </c>
    </row>
    <row r="8" spans="1:4" x14ac:dyDescent="0.25">
      <c r="A8" t="s">
        <v>17</v>
      </c>
      <c r="B8">
        <f>19</f>
        <v>19</v>
      </c>
    </row>
    <row r="10" spans="1:4" x14ac:dyDescent="0.25">
      <c r="A10" t="s">
        <v>23</v>
      </c>
      <c r="B10">
        <f>(B6-B5)/(B7/SQRT(B8))</f>
        <v>2.5426910503987266</v>
      </c>
      <c r="D10" t="s">
        <v>24</v>
      </c>
    </row>
    <row r="11" spans="1:4" x14ac:dyDescent="0.25">
      <c r="A11" t="s">
        <v>19</v>
      </c>
      <c r="B11">
        <f>_xlfn.T.DIST.RT(B10,B8-1)</f>
        <v>1.0204575440475065E-2</v>
      </c>
      <c r="D11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7621D-4989-48CE-A8F8-8F6EE64679C3}">
  <dimension ref="A1:I17"/>
  <sheetViews>
    <sheetView workbookViewId="0">
      <selection activeCell="A5" sqref="A5"/>
    </sheetView>
  </sheetViews>
  <sheetFormatPr defaultRowHeight="15" x14ac:dyDescent="0.25"/>
  <sheetData>
    <row r="1" spans="1:9" x14ac:dyDescent="0.25">
      <c r="A1" t="s">
        <v>7</v>
      </c>
    </row>
    <row r="2" spans="1:9" x14ac:dyDescent="0.25">
      <c r="A2" t="s">
        <v>8</v>
      </c>
    </row>
    <row r="3" spans="1:9" x14ac:dyDescent="0.25">
      <c r="A3" t="s">
        <v>13</v>
      </c>
    </row>
    <row r="4" spans="1:9" x14ac:dyDescent="0.25">
      <c r="A4" t="s">
        <v>30</v>
      </c>
    </row>
    <row r="5" spans="1:9" x14ac:dyDescent="0.25">
      <c r="A5" t="s">
        <v>9</v>
      </c>
    </row>
    <row r="7" spans="1:9" x14ac:dyDescent="0.25">
      <c r="A7" t="s">
        <v>10</v>
      </c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</row>
    <row r="8" spans="1:9" x14ac:dyDescent="0.25">
      <c r="A8" t="s">
        <v>11</v>
      </c>
      <c r="B8">
        <v>23</v>
      </c>
      <c r="C8">
        <v>39</v>
      </c>
      <c r="D8">
        <v>19</v>
      </c>
      <c r="E8">
        <v>43</v>
      </c>
      <c r="F8">
        <v>33</v>
      </c>
      <c r="G8">
        <v>29</v>
      </c>
      <c r="H8">
        <v>28</v>
      </c>
      <c r="I8">
        <v>42</v>
      </c>
    </row>
    <row r="9" spans="1:9" x14ac:dyDescent="0.25">
      <c r="A9" t="s">
        <v>12</v>
      </c>
      <c r="B9">
        <v>18</v>
      </c>
      <c r="C9">
        <v>33</v>
      </c>
      <c r="D9">
        <v>21</v>
      </c>
      <c r="E9">
        <v>34</v>
      </c>
      <c r="F9">
        <v>33</v>
      </c>
      <c r="G9">
        <v>20</v>
      </c>
      <c r="H9">
        <v>21</v>
      </c>
      <c r="I9">
        <v>40</v>
      </c>
    </row>
    <row r="10" spans="1:9" x14ac:dyDescent="0.25">
      <c r="A10" t="s">
        <v>27</v>
      </c>
      <c r="B10">
        <f>B8-B9</f>
        <v>5</v>
      </c>
      <c r="C10">
        <f t="shared" ref="C10:I10" si="0">C8-C9</f>
        <v>6</v>
      </c>
      <c r="D10">
        <f t="shared" si="0"/>
        <v>-2</v>
      </c>
      <c r="E10">
        <f t="shared" si="0"/>
        <v>9</v>
      </c>
      <c r="F10">
        <f t="shared" si="0"/>
        <v>0</v>
      </c>
      <c r="G10">
        <f t="shared" si="0"/>
        <v>9</v>
      </c>
      <c r="H10">
        <f t="shared" si="0"/>
        <v>7</v>
      </c>
      <c r="I10">
        <f t="shared" si="0"/>
        <v>2</v>
      </c>
    </row>
    <row r="12" spans="1:9" x14ac:dyDescent="0.25">
      <c r="A12" t="s">
        <v>28</v>
      </c>
      <c r="B12">
        <f>AVERAGE(B10:I10)</f>
        <v>4.5</v>
      </c>
    </row>
    <row r="13" spans="1:9" x14ac:dyDescent="0.25">
      <c r="A13" t="s">
        <v>16</v>
      </c>
      <c r="B13">
        <f>_xlfn.STDEV.S(B10:I10)</f>
        <v>4.1057451037714037</v>
      </c>
    </row>
    <row r="14" spans="1:9" x14ac:dyDescent="0.25">
      <c r="A14" t="s">
        <v>17</v>
      </c>
      <c r="B14">
        <v>8</v>
      </c>
    </row>
    <row r="16" spans="1:9" x14ac:dyDescent="0.25">
      <c r="A16" t="s">
        <v>23</v>
      </c>
      <c r="B16">
        <f>(B12-0)/(B13/SQRT(B14))</f>
        <v>3.1000273372222744</v>
      </c>
      <c r="D16" t="s">
        <v>24</v>
      </c>
    </row>
    <row r="17" spans="1:4" x14ac:dyDescent="0.25">
      <c r="A17" t="s">
        <v>19</v>
      </c>
      <c r="B17">
        <f>_xlfn.T.DIST.RT(B16,B14-1)</f>
        <v>8.6608127340359747E-3</v>
      </c>
      <c r="D17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Ivanov</dc:creator>
  <cp:lastModifiedBy>Ivan Ivanov</cp:lastModifiedBy>
  <dcterms:created xsi:type="dcterms:W3CDTF">2023-04-26T22:54:14Z</dcterms:created>
  <dcterms:modified xsi:type="dcterms:W3CDTF">2023-04-26T23:37:12Z</dcterms:modified>
</cp:coreProperties>
</file>